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2110" windowHeight="10050"/>
  </bookViews>
  <sheets>
    <sheet name="Calcul" sheetId="1" r:id="rId1"/>
    <sheet name="Km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9" i="1"/>
  <c r="E32"/>
  <c r="E34"/>
  <c r="E33"/>
  <c r="E24"/>
  <c r="E25"/>
  <c r="E23"/>
  <c r="E22"/>
  <c r="E21"/>
  <c r="E19"/>
  <c r="E20"/>
  <c r="E18"/>
  <c r="E17"/>
  <c r="E14"/>
  <c r="E15"/>
  <c r="E16"/>
  <c r="E9"/>
  <c r="E10"/>
  <c r="E11"/>
  <c r="E12"/>
  <c r="E13"/>
  <c r="E5"/>
  <c r="E6"/>
  <c r="E7"/>
  <c r="E8"/>
  <c r="E4"/>
  <c r="E26" l="1"/>
  <c r="E35"/>
  <c r="C38" s="1"/>
  <c r="C40" l="1"/>
  <c r="D42" s="1"/>
  <c r="C44" s="1"/>
</calcChain>
</file>

<file path=xl/sharedStrings.xml><?xml version="1.0" encoding="utf-8"?>
<sst xmlns="http://schemas.openxmlformats.org/spreadsheetml/2006/main" count="141" uniqueCount="124">
  <si>
    <t>Gros meubles</t>
  </si>
  <si>
    <t>Bon état</t>
  </si>
  <si>
    <t>Mauvais état</t>
  </si>
  <si>
    <t>Massif</t>
  </si>
  <si>
    <t>Agglo</t>
  </si>
  <si>
    <t>Mélaminé</t>
  </si>
  <si>
    <t>Total</t>
  </si>
  <si>
    <t>Petit meubles</t>
  </si>
  <si>
    <t>Livres</t>
  </si>
  <si>
    <t>0-30</t>
  </si>
  <si>
    <t>30-60</t>
  </si>
  <si>
    <t>60 +</t>
  </si>
  <si>
    <t>Vaisselles</t>
  </si>
  <si>
    <t>Nombre</t>
  </si>
  <si>
    <t>Puericulture</t>
  </si>
  <si>
    <t>DEEE</t>
  </si>
  <si>
    <t>Vélos</t>
  </si>
  <si>
    <t>Bibelots</t>
  </si>
  <si>
    <t>Textiles</t>
  </si>
  <si>
    <t>0-10 kg</t>
  </si>
  <si>
    <t>10 kg +</t>
  </si>
  <si>
    <t>Trajets</t>
  </si>
  <si>
    <t>Main d'œuvre + trajets</t>
  </si>
  <si>
    <t>Main d'œuvre + trajets - décote</t>
  </si>
  <si>
    <t>Calcul Facturation Collecte</t>
  </si>
  <si>
    <t>Salariés</t>
  </si>
  <si>
    <t>Encadrants</t>
  </si>
  <si>
    <t>Coût U</t>
  </si>
  <si>
    <t>Coût Total</t>
  </si>
  <si>
    <t xml:space="preserve">Main d'œuvre </t>
  </si>
  <si>
    <t>Km</t>
  </si>
  <si>
    <t>Km Aller/Retour</t>
  </si>
  <si>
    <t>Bièvre Isère C</t>
  </si>
  <si>
    <t>Territoire de Beaurepaire</t>
  </si>
  <si>
    <t>ARZAY</t>
  </si>
  <si>
    <t>BEAUREPAIRE</t>
  </si>
  <si>
    <t>BALBINS</t>
  </si>
  <si>
    <t>BELLEGARDE POUSSIEU</t>
  </si>
  <si>
    <t>BEAUFORT</t>
  </si>
  <si>
    <t>CHALON</t>
  </si>
  <si>
    <t>BOSSIEU</t>
  </si>
  <si>
    <t>COURS et BUIS</t>
  </si>
  <si>
    <t>BRESSIEUX</t>
  </si>
  <si>
    <t>JARCIEU</t>
  </si>
  <si>
    <t>BREZINS</t>
  </si>
  <si>
    <t>MOISSIEU/DOLON</t>
  </si>
  <si>
    <t>BRION</t>
  </si>
  <si>
    <t>MONTSEVEROUX</t>
  </si>
  <si>
    <t>CHAMPIER</t>
  </si>
  <si>
    <t>MONSTEROUX</t>
  </si>
  <si>
    <t>CHATONNAY</t>
  </si>
  <si>
    <t>PACT</t>
  </si>
  <si>
    <t>COMMELLE</t>
  </si>
  <si>
    <t>PISIEU</t>
  </si>
  <si>
    <t>FARAMANS</t>
  </si>
  <si>
    <t>POMMIER de B</t>
  </si>
  <si>
    <t>GILLONNAY</t>
  </si>
  <si>
    <t>PRIMARETTE</t>
  </si>
  <si>
    <t>La CSA</t>
  </si>
  <si>
    <t>REVEL TOURDAN</t>
  </si>
  <si>
    <t>La FORTERESSE</t>
  </si>
  <si>
    <t>St BARTH de B</t>
  </si>
  <si>
    <t>La FRETTE</t>
  </si>
  <si>
    <t>St JULIEN de L'HERMS</t>
  </si>
  <si>
    <t>Le MOTTIER</t>
  </si>
  <si>
    <t>LENTIOL</t>
  </si>
  <si>
    <t>Bièvre Est</t>
  </si>
  <si>
    <t>LONGECHENAL</t>
  </si>
  <si>
    <t>APPRIEU</t>
  </si>
  <si>
    <t>MARCILLOLES</t>
  </si>
  <si>
    <t>BEAUCROISSANT,</t>
  </si>
  <si>
    <t>MARCOLLIN</t>
  </si>
  <si>
    <t>BEVENAIS</t>
  </si>
  <si>
    <t>MARNANS</t>
  </si>
  <si>
    <t>BIZONNES</t>
  </si>
  <si>
    <t>MONTFALCON</t>
  </si>
  <si>
    <t>BURCIN</t>
  </si>
  <si>
    <t>NANTOIN</t>
  </si>
  <si>
    <t>CHABONS</t>
  </si>
  <si>
    <t>ORNACIEUX</t>
  </si>
  <si>
    <t>COLOMBE</t>
  </si>
  <si>
    <t>PAJAY</t>
  </si>
  <si>
    <t>FLACHERES</t>
  </si>
  <si>
    <t>PENOL</t>
  </si>
  <si>
    <t>IZEAUX</t>
  </si>
  <si>
    <t>PLAN</t>
  </si>
  <si>
    <t>Le GD LEMPS</t>
  </si>
  <si>
    <t>ROYBON</t>
  </si>
  <si>
    <t>OYEU</t>
  </si>
  <si>
    <t>SARDIEU</t>
  </si>
  <si>
    <t>RENAGE</t>
  </si>
  <si>
    <t>SEMONS</t>
  </si>
  <si>
    <t>St-DIDIER de BIZONNES</t>
  </si>
  <si>
    <t>SESG</t>
  </si>
  <si>
    <t>SILLANS</t>
  </si>
  <si>
    <t>St CLAIR/GALAURE</t>
  </si>
  <si>
    <t>St HILAIRE de la COTE</t>
  </si>
  <si>
    <t>St MICHEL de St GEOIRS</t>
  </si>
  <si>
    <t>St PAUL d'IZEAUX</t>
  </si>
  <si>
    <t>St-GEOIRS</t>
  </si>
  <si>
    <t>St-SIMEON de BRESSIEUX</t>
  </si>
  <si>
    <t>THODURE</t>
  </si>
  <si>
    <t>VIRIVILLE</t>
  </si>
  <si>
    <t>chaises</t>
  </si>
  <si>
    <t>Marge souhaitée</t>
  </si>
  <si>
    <t>Nb 1/4</t>
  </si>
  <si>
    <t>Montant total Frais de collecte</t>
  </si>
  <si>
    <t>Valeure estimée collecte</t>
  </si>
  <si>
    <t>EYDOCHE</t>
  </si>
  <si>
    <t>ST JEAN DE BOURNAY</t>
  </si>
  <si>
    <t>ARTAS</t>
  </si>
  <si>
    <t>BEAUVOIR DE MARC</t>
  </si>
  <si>
    <t>CHATENAY</t>
  </si>
  <si>
    <t>CULIN</t>
  </si>
  <si>
    <t>LIEUDIEU</t>
  </si>
  <si>
    <t>MEYRIEU LES ETANGS</t>
  </si>
  <si>
    <t>MEYSSIEZ</t>
  </si>
  <si>
    <t>ROYAS</t>
  </si>
  <si>
    <t>ST AGNIN SUR BION</t>
  </si>
  <si>
    <t>STE ANNE SUR GERVONDE</t>
  </si>
  <si>
    <t>SAVAS MEPIN</t>
  </si>
  <si>
    <t>TRAMOLE</t>
  </si>
  <si>
    <t>VILLENEUVE DE MARC</t>
  </si>
  <si>
    <t>CHATONAY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</si>
</sst>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0" xfId="0" applyFont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/>
    <xf numFmtId="164" fontId="0" fillId="0" borderId="8" xfId="0" applyNumberFormat="1" applyBorder="1"/>
    <xf numFmtId="0" fontId="0" fillId="0" borderId="10" xfId="0" applyBorder="1"/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0" applyNumberFormat="1" applyBorder="1"/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/>
    <xf numFmtId="164" fontId="0" fillId="0" borderId="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vertical="center"/>
    </xf>
    <xf numFmtId="0" fontId="0" fillId="0" borderId="0" xfId="0" applyBorder="1"/>
    <xf numFmtId="164" fontId="0" fillId="0" borderId="0" xfId="0" applyNumberFormat="1" applyFill="1" applyBorder="1"/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64" fontId="0" fillId="0" borderId="20" xfId="0" applyNumberFormat="1" applyBorder="1"/>
    <xf numFmtId="164" fontId="0" fillId="2" borderId="16" xfId="0" applyNumberFormat="1" applyFill="1" applyBorder="1"/>
    <xf numFmtId="164" fontId="0" fillId="2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0" fontId="2" fillId="0" borderId="17" xfId="0" applyFont="1" applyBorder="1"/>
    <xf numFmtId="0" fontId="0" fillId="0" borderId="33" xfId="0" applyBorder="1"/>
    <xf numFmtId="0" fontId="0" fillId="0" borderId="36" xfId="0" applyBorder="1"/>
    <xf numFmtId="0" fontId="0" fillId="0" borderId="20" xfId="0" applyBorder="1"/>
    <xf numFmtId="164" fontId="0" fillId="3" borderId="0" xfId="0" applyNumberFormat="1" applyFill="1" applyBorder="1"/>
    <xf numFmtId="164" fontId="0" fillId="2" borderId="16" xfId="0" applyNumberFormat="1" applyFill="1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4" xfId="0" applyBorder="1"/>
    <xf numFmtId="0" fontId="0" fillId="0" borderId="27" xfId="0" applyBorder="1"/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7" xfId="0" applyBorder="1"/>
    <xf numFmtId="0" fontId="0" fillId="0" borderId="0" xfId="0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9" workbookViewId="0">
      <selection activeCell="L20" sqref="L20"/>
    </sheetView>
  </sheetViews>
  <sheetFormatPr baseColWidth="10" defaultRowHeight="15"/>
  <cols>
    <col min="1" max="1" width="12.7109375" customWidth="1"/>
  </cols>
  <sheetData>
    <row r="1" spans="1:5" ht="18.75">
      <c r="A1" s="6" t="s">
        <v>24</v>
      </c>
    </row>
    <row r="2" spans="1:5" ht="19.5" thickBot="1">
      <c r="A2" s="6"/>
    </row>
    <row r="3" spans="1:5" ht="15.75" thickBot="1">
      <c r="A3" s="73" t="s">
        <v>107</v>
      </c>
      <c r="B3" s="73"/>
      <c r="D3" s="16" t="s">
        <v>13</v>
      </c>
      <c r="E3" s="17" t="s">
        <v>6</v>
      </c>
    </row>
    <row r="4" spans="1:5">
      <c r="A4" s="77" t="s">
        <v>0</v>
      </c>
      <c r="B4" s="7" t="s">
        <v>1</v>
      </c>
      <c r="C4" s="8">
        <v>15</v>
      </c>
      <c r="D4" s="9"/>
      <c r="E4" s="10">
        <f>C4*D4</f>
        <v>0</v>
      </c>
    </row>
    <row r="5" spans="1:5">
      <c r="A5" s="78"/>
      <c r="B5" s="1" t="s">
        <v>2</v>
      </c>
      <c r="C5" s="2">
        <v>0</v>
      </c>
      <c r="D5" s="3"/>
      <c r="E5" s="11">
        <f t="shared" ref="E5:E8" si="0">C5*D5</f>
        <v>0</v>
      </c>
    </row>
    <row r="6" spans="1:5">
      <c r="A6" s="78"/>
      <c r="B6" s="1" t="s">
        <v>3</v>
      </c>
      <c r="C6" s="2">
        <v>25</v>
      </c>
      <c r="D6" s="3"/>
      <c r="E6" s="11">
        <f t="shared" si="0"/>
        <v>0</v>
      </c>
    </row>
    <row r="7" spans="1:5">
      <c r="A7" s="78"/>
      <c r="B7" s="1" t="s">
        <v>4</v>
      </c>
      <c r="C7" s="2">
        <v>5</v>
      </c>
      <c r="D7" s="3"/>
      <c r="E7" s="11">
        <f t="shared" si="0"/>
        <v>0</v>
      </c>
    </row>
    <row r="8" spans="1:5" ht="15.75" thickBot="1">
      <c r="A8" s="79"/>
      <c r="B8" s="12" t="s">
        <v>5</v>
      </c>
      <c r="C8" s="18">
        <v>5</v>
      </c>
      <c r="D8" s="14"/>
      <c r="E8" s="15">
        <f t="shared" si="0"/>
        <v>0</v>
      </c>
    </row>
    <row r="9" spans="1:5">
      <c r="A9" s="77" t="s">
        <v>7</v>
      </c>
      <c r="B9" s="7" t="s">
        <v>1</v>
      </c>
      <c r="C9" s="8">
        <v>10</v>
      </c>
      <c r="D9" s="9"/>
      <c r="E9" s="10">
        <f>C9*D9</f>
        <v>0</v>
      </c>
    </row>
    <row r="10" spans="1:5">
      <c r="A10" s="78"/>
      <c r="B10" s="1" t="s">
        <v>103</v>
      </c>
      <c r="C10" s="2">
        <v>5</v>
      </c>
      <c r="D10" s="3"/>
      <c r="E10" s="11">
        <f t="shared" ref="E10:E13" si="1">C10*D10</f>
        <v>0</v>
      </c>
    </row>
    <row r="11" spans="1:5">
      <c r="A11" s="78"/>
      <c r="B11" s="1" t="s">
        <v>3</v>
      </c>
      <c r="C11" s="2">
        <v>15</v>
      </c>
      <c r="D11" s="3"/>
      <c r="E11" s="11">
        <f t="shared" si="1"/>
        <v>0</v>
      </c>
    </row>
    <row r="12" spans="1:5">
      <c r="A12" s="78"/>
      <c r="B12" s="1" t="s">
        <v>4</v>
      </c>
      <c r="C12" s="2">
        <v>5</v>
      </c>
      <c r="D12" s="3"/>
      <c r="E12" s="11">
        <f t="shared" si="1"/>
        <v>0</v>
      </c>
    </row>
    <row r="13" spans="1:5" ht="15.75" thickBot="1">
      <c r="A13" s="79"/>
      <c r="B13" s="12" t="s">
        <v>5</v>
      </c>
      <c r="C13" s="18">
        <v>5</v>
      </c>
      <c r="D13" s="14"/>
      <c r="E13" s="15">
        <f t="shared" si="1"/>
        <v>0</v>
      </c>
    </row>
    <row r="14" spans="1:5">
      <c r="A14" s="77" t="s">
        <v>8</v>
      </c>
      <c r="B14" s="7" t="s">
        <v>9</v>
      </c>
      <c r="C14" s="8">
        <v>10</v>
      </c>
      <c r="D14" s="9"/>
      <c r="E14" s="10">
        <f>C14*D14</f>
        <v>0</v>
      </c>
    </row>
    <row r="15" spans="1:5">
      <c r="A15" s="78"/>
      <c r="B15" s="1" t="s">
        <v>10</v>
      </c>
      <c r="C15" s="2">
        <v>15</v>
      </c>
      <c r="D15" s="3"/>
      <c r="E15" s="11">
        <f t="shared" ref="E15:E17" si="2">C15*D15</f>
        <v>0</v>
      </c>
    </row>
    <row r="16" spans="1:5" ht="15.75" thickBot="1">
      <c r="A16" s="79"/>
      <c r="B16" s="12" t="s">
        <v>11</v>
      </c>
      <c r="C16" s="18">
        <v>20</v>
      </c>
      <c r="D16" s="14"/>
      <c r="E16" s="15">
        <f t="shared" si="2"/>
        <v>0</v>
      </c>
    </row>
    <row r="17" spans="1:7" ht="18" customHeight="1" thickBot="1">
      <c r="A17" s="19" t="s">
        <v>12</v>
      </c>
      <c r="B17" s="20" t="s">
        <v>1</v>
      </c>
      <c r="C17" s="21">
        <v>5</v>
      </c>
      <c r="D17" s="22"/>
      <c r="E17" s="23">
        <f t="shared" si="2"/>
        <v>0</v>
      </c>
    </row>
    <row r="18" spans="1:7" ht="18" customHeight="1" thickBot="1">
      <c r="A18" s="19" t="s">
        <v>14</v>
      </c>
      <c r="B18" s="20" t="s">
        <v>1</v>
      </c>
      <c r="C18" s="21">
        <v>5</v>
      </c>
      <c r="D18" s="22"/>
      <c r="E18" s="25">
        <f t="shared" ref="E18:E20" si="3">C18*D18</f>
        <v>0</v>
      </c>
    </row>
    <row r="19" spans="1:7">
      <c r="A19" s="80" t="s">
        <v>15</v>
      </c>
      <c r="B19" s="7" t="s">
        <v>1</v>
      </c>
      <c r="C19" s="26">
        <v>20</v>
      </c>
      <c r="D19" s="9"/>
      <c r="E19" s="10">
        <f t="shared" si="3"/>
        <v>0</v>
      </c>
    </row>
    <row r="20" spans="1:7" ht="15.75" thickBot="1">
      <c r="A20" s="81"/>
      <c r="B20" s="12" t="s">
        <v>2</v>
      </c>
      <c r="C20" s="13">
        <v>0</v>
      </c>
      <c r="D20" s="14"/>
      <c r="E20" s="15">
        <f t="shared" si="3"/>
        <v>0</v>
      </c>
    </row>
    <row r="21" spans="1:7" ht="18" customHeight="1" thickBot="1">
      <c r="A21" s="19" t="s">
        <v>16</v>
      </c>
      <c r="B21" s="20" t="s">
        <v>1</v>
      </c>
      <c r="C21" s="21">
        <v>5</v>
      </c>
      <c r="D21" s="22"/>
      <c r="E21" s="27">
        <f t="shared" ref="E21:E23" si="4">C21*D21</f>
        <v>0</v>
      </c>
    </row>
    <row r="22" spans="1:7">
      <c r="A22" s="80" t="s">
        <v>17</v>
      </c>
      <c r="B22" s="7" t="s">
        <v>1</v>
      </c>
      <c r="C22" s="26">
        <v>6</v>
      </c>
      <c r="D22" s="9"/>
      <c r="E22" s="10">
        <f t="shared" si="4"/>
        <v>0</v>
      </c>
    </row>
    <row r="23" spans="1:7" ht="15.75" thickBot="1">
      <c r="A23" s="81"/>
      <c r="B23" s="12" t="s">
        <v>2</v>
      </c>
      <c r="C23" s="13">
        <v>0</v>
      </c>
      <c r="D23" s="14"/>
      <c r="E23" s="15">
        <f t="shared" si="4"/>
        <v>0</v>
      </c>
    </row>
    <row r="24" spans="1:7">
      <c r="A24" s="82" t="s">
        <v>18</v>
      </c>
      <c r="B24" s="1" t="s">
        <v>19</v>
      </c>
      <c r="C24" s="24">
        <v>10</v>
      </c>
      <c r="D24" s="3"/>
      <c r="E24" s="11">
        <f t="shared" ref="E24:E25" si="5">C24*D24</f>
        <v>0</v>
      </c>
    </row>
    <row r="25" spans="1:7" ht="15.75" thickBot="1">
      <c r="A25" s="81"/>
      <c r="B25" s="12" t="s">
        <v>20</v>
      </c>
      <c r="C25" s="13">
        <v>20</v>
      </c>
      <c r="D25" s="14"/>
      <c r="E25" s="15">
        <f t="shared" si="5"/>
        <v>0</v>
      </c>
    </row>
    <row r="26" spans="1:7" ht="15.75" thickBot="1">
      <c r="D26" s="16" t="s">
        <v>6</v>
      </c>
      <c r="E26" s="45">
        <f>SUM(E4:E25)</f>
        <v>0</v>
      </c>
    </row>
    <row r="27" spans="1:7" ht="15.75" thickBot="1">
      <c r="D27" s="4"/>
      <c r="E27" s="5"/>
    </row>
    <row r="28" spans="1:7" ht="15.75" thickBot="1">
      <c r="B28" s="28"/>
      <c r="C28" s="48" t="s">
        <v>105</v>
      </c>
      <c r="D28" s="22" t="s">
        <v>27</v>
      </c>
      <c r="E28" s="47" t="s">
        <v>28</v>
      </c>
    </row>
    <row r="29" spans="1:7" ht="15.75" thickBot="1">
      <c r="A29" s="65" t="s">
        <v>29</v>
      </c>
      <c r="B29" s="66"/>
      <c r="C29" s="16"/>
      <c r="D29" s="49">
        <v>7.65</v>
      </c>
      <c r="E29" s="45">
        <f>C29*D29</f>
        <v>0</v>
      </c>
    </row>
    <row r="30" spans="1:7" ht="15.75" thickBot="1">
      <c r="A30" s="28"/>
      <c r="B30" s="30"/>
      <c r="C30" s="28"/>
      <c r="D30" s="28"/>
      <c r="E30" s="29"/>
    </row>
    <row r="31" spans="1:7" ht="15.75" thickBot="1">
      <c r="C31" s="16" t="s">
        <v>13</v>
      </c>
      <c r="D31" s="35" t="s">
        <v>27</v>
      </c>
      <c r="E31" s="34" t="s">
        <v>28</v>
      </c>
      <c r="G31" s="64"/>
    </row>
    <row r="32" spans="1:7" ht="15.75" thickBot="1">
      <c r="A32" s="50" t="s">
        <v>21</v>
      </c>
      <c r="B32" s="32" t="s">
        <v>30</v>
      </c>
      <c r="C32" s="39"/>
      <c r="D32" s="36">
        <v>0.59499999999999997</v>
      </c>
      <c r="E32" s="42">
        <f>C32*D32</f>
        <v>0</v>
      </c>
    </row>
    <row r="33" spans="1:5">
      <c r="A33" s="28"/>
      <c r="B33" s="33" t="s">
        <v>25</v>
      </c>
      <c r="C33" s="40">
        <v>2</v>
      </c>
      <c r="D33" s="37">
        <v>0.34250000000000003</v>
      </c>
      <c r="E33" s="43">
        <f>C33*D33*C32</f>
        <v>0</v>
      </c>
    </row>
    <row r="34" spans="1:5" ht="15.75" thickBot="1">
      <c r="A34" s="28"/>
      <c r="B34" s="31" t="s">
        <v>26</v>
      </c>
      <c r="C34" s="41">
        <v>1</v>
      </c>
      <c r="D34" s="38">
        <v>0.42170000000000002</v>
      </c>
      <c r="E34" s="44">
        <f>C34*D34*C32</f>
        <v>0</v>
      </c>
    </row>
    <row r="35" spans="1:5" ht="15.75" thickBot="1">
      <c r="A35" s="28"/>
      <c r="B35" s="29"/>
      <c r="D35" s="16" t="s">
        <v>6</v>
      </c>
      <c r="E35" s="45">
        <f>SUM(E32:E34)</f>
        <v>0</v>
      </c>
    </row>
    <row r="36" spans="1:5">
      <c r="A36" s="28"/>
      <c r="B36" s="29"/>
      <c r="D36" s="4"/>
      <c r="E36" s="54"/>
    </row>
    <row r="37" spans="1:5" ht="15.75" thickBot="1"/>
    <row r="38" spans="1:5" ht="15.75" thickBot="1">
      <c r="A38" s="65" t="s">
        <v>22</v>
      </c>
      <c r="B38" s="74"/>
      <c r="C38" s="46">
        <f>SUM(E29+E35)</f>
        <v>0</v>
      </c>
    </row>
    <row r="39" spans="1:5" ht="15.75" thickBot="1"/>
    <row r="40" spans="1:5" ht="30" customHeight="1" thickBot="1">
      <c r="A40" s="75" t="s">
        <v>23</v>
      </c>
      <c r="B40" s="76"/>
      <c r="C40" s="46">
        <f>C38-E26</f>
        <v>0</v>
      </c>
    </row>
    <row r="41" spans="1:5" ht="15.75" thickBot="1"/>
    <row r="42" spans="1:5" ht="15.75" thickBot="1">
      <c r="A42" s="65" t="s">
        <v>104</v>
      </c>
      <c r="B42" s="66"/>
      <c r="C42" s="56">
        <v>0</v>
      </c>
      <c r="D42" s="55">
        <f>C40*C42</f>
        <v>0</v>
      </c>
    </row>
    <row r="43" spans="1:5" ht="15.75" thickBot="1"/>
    <row r="44" spans="1:5">
      <c r="A44" s="67" t="s">
        <v>106</v>
      </c>
      <c r="B44" s="68"/>
      <c r="C44" s="71">
        <f>D42+C40</f>
        <v>0</v>
      </c>
    </row>
    <row r="45" spans="1:5" ht="15.75" thickBot="1">
      <c r="A45" s="69"/>
      <c r="B45" s="70"/>
      <c r="C45" s="72"/>
    </row>
  </sheetData>
  <mergeCells count="13">
    <mergeCell ref="A42:B42"/>
    <mergeCell ref="A44:B45"/>
    <mergeCell ref="C44:C45"/>
    <mergeCell ref="A3:B3"/>
    <mergeCell ref="A38:B38"/>
    <mergeCell ref="A40:B40"/>
    <mergeCell ref="A4:A8"/>
    <mergeCell ref="A9:A13"/>
    <mergeCell ref="A14:A16"/>
    <mergeCell ref="A19:A20"/>
    <mergeCell ref="A22:A23"/>
    <mergeCell ref="A24:A25"/>
    <mergeCell ref="A29:B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topLeftCell="A22" workbookViewId="0">
      <selection activeCell="C19" sqref="C19"/>
    </sheetView>
  </sheetViews>
  <sheetFormatPr baseColWidth="10" defaultRowHeight="15"/>
  <sheetData>
    <row r="1" spans="1:7">
      <c r="A1" s="85" t="s">
        <v>31</v>
      </c>
      <c r="B1" s="85"/>
    </row>
    <row r="2" spans="1:7">
      <c r="A2" s="85"/>
      <c r="B2" s="85"/>
    </row>
    <row r="3" spans="1:7" ht="15.75" thickBot="1"/>
    <row r="4" spans="1:7" ht="19.5" thickBot="1">
      <c r="A4" s="86" t="s">
        <v>32</v>
      </c>
      <c r="B4" s="87"/>
      <c r="C4" s="88"/>
      <c r="E4" s="86" t="s">
        <v>33</v>
      </c>
      <c r="F4" s="87"/>
      <c r="G4" s="88"/>
    </row>
    <row r="5" spans="1:7">
      <c r="A5" s="89" t="s">
        <v>34</v>
      </c>
      <c r="B5" s="90"/>
      <c r="C5" s="51">
        <v>36</v>
      </c>
      <c r="E5" s="89" t="s">
        <v>35</v>
      </c>
      <c r="F5" s="90"/>
      <c r="G5" s="51">
        <v>46</v>
      </c>
    </row>
    <row r="6" spans="1:7">
      <c r="A6" s="83" t="s">
        <v>36</v>
      </c>
      <c r="B6" s="84"/>
      <c r="C6" s="52">
        <v>26</v>
      </c>
      <c r="E6" s="83" t="s">
        <v>37</v>
      </c>
      <c r="F6" s="84"/>
      <c r="G6" s="52">
        <v>72</v>
      </c>
    </row>
    <row r="7" spans="1:7">
      <c r="A7" s="83" t="s">
        <v>38</v>
      </c>
      <c r="B7" s="84"/>
      <c r="C7" s="52">
        <v>38</v>
      </c>
      <c r="E7" s="83" t="s">
        <v>39</v>
      </c>
      <c r="F7" s="84"/>
      <c r="G7" s="52">
        <v>80</v>
      </c>
    </row>
    <row r="8" spans="1:7">
      <c r="A8" s="83" t="s">
        <v>40</v>
      </c>
      <c r="B8" s="84"/>
      <c r="C8" s="52">
        <v>40</v>
      </c>
      <c r="E8" s="83" t="s">
        <v>41</v>
      </c>
      <c r="F8" s="84"/>
      <c r="G8" s="52">
        <v>62</v>
      </c>
    </row>
    <row r="9" spans="1:7">
      <c r="A9" s="83" t="s">
        <v>42</v>
      </c>
      <c r="B9" s="84"/>
      <c r="C9" s="52">
        <v>4</v>
      </c>
      <c r="E9" s="83" t="s">
        <v>43</v>
      </c>
      <c r="F9" s="84"/>
      <c r="G9" s="52">
        <v>66</v>
      </c>
    </row>
    <row r="10" spans="1:7">
      <c r="A10" s="83" t="s">
        <v>44</v>
      </c>
      <c r="B10" s="84"/>
      <c r="C10" s="52">
        <v>20</v>
      </c>
      <c r="E10" s="83" t="s">
        <v>45</v>
      </c>
      <c r="F10" s="84"/>
      <c r="G10" s="52">
        <v>70</v>
      </c>
    </row>
    <row r="11" spans="1:7">
      <c r="A11" s="83" t="s">
        <v>46</v>
      </c>
      <c r="B11" s="84"/>
      <c r="C11" s="52">
        <v>12</v>
      </c>
      <c r="E11" s="83" t="s">
        <v>47</v>
      </c>
      <c r="F11" s="84"/>
      <c r="G11" s="52">
        <v>72</v>
      </c>
    </row>
    <row r="12" spans="1:7">
      <c r="A12" s="83" t="s">
        <v>48</v>
      </c>
      <c r="B12" s="84"/>
      <c r="C12" s="52">
        <v>38</v>
      </c>
      <c r="E12" s="83" t="s">
        <v>49</v>
      </c>
      <c r="F12" s="84"/>
      <c r="G12" s="52">
        <v>73</v>
      </c>
    </row>
    <row r="13" spans="1:7">
      <c r="A13" s="83" t="s">
        <v>112</v>
      </c>
      <c r="B13" s="84"/>
      <c r="C13" s="52">
        <v>12</v>
      </c>
      <c r="E13" s="83" t="s">
        <v>51</v>
      </c>
      <c r="F13" s="84"/>
      <c r="G13" s="52">
        <v>64</v>
      </c>
    </row>
    <row r="14" spans="1:7">
      <c r="A14" s="61" t="s">
        <v>123</v>
      </c>
      <c r="B14" s="62"/>
      <c r="C14" s="52">
        <v>48</v>
      </c>
      <c r="E14" s="61"/>
      <c r="F14" s="62"/>
      <c r="G14" s="52"/>
    </row>
    <row r="15" spans="1:7">
      <c r="A15" s="83" t="s">
        <v>52</v>
      </c>
      <c r="B15" s="84"/>
      <c r="C15" s="52">
        <v>31</v>
      </c>
      <c r="E15" s="83" t="s">
        <v>53</v>
      </c>
      <c r="F15" s="84"/>
      <c r="G15" s="52">
        <v>54</v>
      </c>
    </row>
    <row r="16" spans="1:7">
      <c r="A16" s="57" t="s">
        <v>108</v>
      </c>
      <c r="B16" s="58"/>
      <c r="C16" s="52">
        <v>44</v>
      </c>
      <c r="E16" s="57"/>
      <c r="F16" s="58"/>
      <c r="G16" s="52"/>
    </row>
    <row r="17" spans="1:7">
      <c r="A17" s="83" t="s">
        <v>54</v>
      </c>
      <c r="B17" s="84"/>
      <c r="C17" s="52">
        <v>34</v>
      </c>
      <c r="E17" s="83" t="s">
        <v>55</v>
      </c>
      <c r="F17" s="84"/>
      <c r="G17" s="52">
        <v>43</v>
      </c>
    </row>
    <row r="18" spans="1:7">
      <c r="A18" s="83" t="s">
        <v>56</v>
      </c>
      <c r="B18" s="84"/>
      <c r="C18" s="52">
        <v>24</v>
      </c>
      <c r="E18" s="83" t="s">
        <v>57</v>
      </c>
      <c r="F18" s="84"/>
      <c r="G18" s="52">
        <v>62</v>
      </c>
    </row>
    <row r="19" spans="1:7">
      <c r="A19" s="83" t="s">
        <v>58</v>
      </c>
      <c r="B19" s="84"/>
      <c r="C19" s="52">
        <v>24</v>
      </c>
      <c r="E19" s="83" t="s">
        <v>59</v>
      </c>
      <c r="F19" s="84"/>
      <c r="G19" s="52">
        <v>58</v>
      </c>
    </row>
    <row r="20" spans="1:7">
      <c r="A20" s="83" t="s">
        <v>60</v>
      </c>
      <c r="B20" s="84"/>
      <c r="C20" s="52">
        <v>22</v>
      </c>
      <c r="E20" s="83" t="s">
        <v>61</v>
      </c>
      <c r="F20" s="84"/>
      <c r="G20" s="52">
        <v>41</v>
      </c>
    </row>
    <row r="21" spans="1:7" ht="15.75" thickBot="1">
      <c r="A21" s="83" t="s">
        <v>62</v>
      </c>
      <c r="B21" s="84"/>
      <c r="C21" s="52">
        <v>28</v>
      </c>
      <c r="E21" s="91" t="s">
        <v>63</v>
      </c>
      <c r="F21" s="92"/>
      <c r="G21" s="53">
        <v>52</v>
      </c>
    </row>
    <row r="22" spans="1:7" ht="15.75" thickBot="1">
      <c r="A22" s="83" t="s">
        <v>64</v>
      </c>
      <c r="B22" s="84"/>
      <c r="C22" s="52">
        <v>40</v>
      </c>
    </row>
    <row r="23" spans="1:7" ht="19.5" thickBot="1">
      <c r="A23" s="83" t="s">
        <v>65</v>
      </c>
      <c r="B23" s="84"/>
      <c r="C23" s="52">
        <v>42</v>
      </c>
      <c r="E23" s="86" t="s">
        <v>66</v>
      </c>
      <c r="F23" s="87"/>
      <c r="G23" s="88"/>
    </row>
    <row r="24" spans="1:7">
      <c r="A24" s="83" t="s">
        <v>67</v>
      </c>
      <c r="B24" s="84"/>
      <c r="C24" s="52">
        <v>38</v>
      </c>
      <c r="E24" s="89" t="s">
        <v>68</v>
      </c>
      <c r="F24" s="90"/>
      <c r="G24" s="51">
        <v>48</v>
      </c>
    </row>
    <row r="25" spans="1:7">
      <c r="A25" s="83" t="s">
        <v>69</v>
      </c>
      <c r="B25" s="84"/>
      <c r="C25" s="52">
        <v>22</v>
      </c>
      <c r="E25" s="83" t="s">
        <v>70</v>
      </c>
      <c r="F25" s="84"/>
      <c r="G25" s="52">
        <v>38</v>
      </c>
    </row>
    <row r="26" spans="1:7">
      <c r="A26" s="83" t="s">
        <v>71</v>
      </c>
      <c r="B26" s="84"/>
      <c r="C26" s="52">
        <v>44</v>
      </c>
      <c r="E26" s="83" t="s">
        <v>72</v>
      </c>
      <c r="F26" s="84"/>
      <c r="G26" s="52">
        <v>36</v>
      </c>
    </row>
    <row r="27" spans="1:7">
      <c r="A27" s="83" t="s">
        <v>73</v>
      </c>
      <c r="B27" s="84"/>
      <c r="C27" s="52">
        <v>15</v>
      </c>
      <c r="E27" s="83" t="s">
        <v>74</v>
      </c>
      <c r="F27" s="84"/>
      <c r="G27" s="52">
        <v>52</v>
      </c>
    </row>
    <row r="28" spans="1:7">
      <c r="A28" s="83" t="s">
        <v>75</v>
      </c>
      <c r="B28" s="84"/>
      <c r="C28" s="52">
        <v>34</v>
      </c>
      <c r="E28" s="83" t="s">
        <v>76</v>
      </c>
      <c r="F28" s="84"/>
      <c r="G28" s="52">
        <v>46</v>
      </c>
    </row>
    <row r="29" spans="1:7">
      <c r="A29" s="83" t="s">
        <v>77</v>
      </c>
      <c r="B29" s="84"/>
      <c r="C29" s="52">
        <v>33</v>
      </c>
      <c r="E29" s="83" t="s">
        <v>78</v>
      </c>
      <c r="F29" s="84"/>
      <c r="G29" s="52">
        <v>50</v>
      </c>
    </row>
    <row r="30" spans="1:7">
      <c r="A30" s="83" t="s">
        <v>79</v>
      </c>
      <c r="B30" s="84"/>
      <c r="C30" s="52">
        <v>28</v>
      </c>
      <c r="E30" s="83" t="s">
        <v>80</v>
      </c>
      <c r="F30" s="84"/>
      <c r="G30" s="52">
        <v>48</v>
      </c>
    </row>
    <row r="31" spans="1:7">
      <c r="A31" s="83" t="s">
        <v>81</v>
      </c>
      <c r="B31" s="84"/>
      <c r="C31" s="52">
        <v>40</v>
      </c>
      <c r="E31" s="83" t="s">
        <v>82</v>
      </c>
      <c r="F31" s="84"/>
      <c r="G31" s="52">
        <v>44</v>
      </c>
    </row>
    <row r="32" spans="1:7">
      <c r="A32" s="83" t="s">
        <v>83</v>
      </c>
      <c r="B32" s="84"/>
      <c r="C32" s="52">
        <v>30</v>
      </c>
      <c r="E32" s="83" t="s">
        <v>84</v>
      </c>
      <c r="F32" s="84"/>
      <c r="G32" s="52">
        <v>32</v>
      </c>
    </row>
    <row r="33" spans="1:7">
      <c r="A33" s="83" t="s">
        <v>85</v>
      </c>
      <c r="B33" s="84"/>
      <c r="C33" s="52">
        <v>20</v>
      </c>
      <c r="E33" s="83" t="s">
        <v>86</v>
      </c>
      <c r="F33" s="84"/>
      <c r="G33" s="52">
        <v>38</v>
      </c>
    </row>
    <row r="34" spans="1:7">
      <c r="A34" s="83" t="s">
        <v>87</v>
      </c>
      <c r="B34" s="84"/>
      <c r="C34" s="52">
        <v>22</v>
      </c>
      <c r="E34" s="83" t="s">
        <v>88</v>
      </c>
      <c r="F34" s="84"/>
      <c r="G34" s="52">
        <v>52</v>
      </c>
    </row>
    <row r="35" spans="1:7">
      <c r="A35" s="83" t="s">
        <v>89</v>
      </c>
      <c r="B35" s="84"/>
      <c r="C35" s="52">
        <v>28</v>
      </c>
      <c r="E35" s="83" t="s">
        <v>90</v>
      </c>
      <c r="F35" s="84"/>
      <c r="G35" s="52">
        <v>50</v>
      </c>
    </row>
    <row r="36" spans="1:7">
      <c r="A36" s="83" t="s">
        <v>91</v>
      </c>
      <c r="B36" s="84"/>
      <c r="C36" s="52">
        <v>35</v>
      </c>
      <c r="E36" s="93" t="s">
        <v>92</v>
      </c>
      <c r="F36" s="94"/>
      <c r="G36" s="59">
        <v>48</v>
      </c>
    </row>
    <row r="37" spans="1:7" ht="15.75" thickBot="1">
      <c r="A37" s="83" t="s">
        <v>93</v>
      </c>
      <c r="B37" s="84"/>
      <c r="C37" s="52">
        <v>14</v>
      </c>
      <c r="E37" s="95" t="s">
        <v>108</v>
      </c>
      <c r="F37" s="96"/>
      <c r="G37" s="63">
        <v>42</v>
      </c>
    </row>
    <row r="38" spans="1:7">
      <c r="A38" s="83" t="s">
        <v>94</v>
      </c>
      <c r="B38" s="84"/>
      <c r="C38" s="52">
        <v>24</v>
      </c>
    </row>
    <row r="39" spans="1:7">
      <c r="A39" s="83" t="s">
        <v>95</v>
      </c>
      <c r="B39" s="84"/>
      <c r="C39" s="52">
        <v>38</v>
      </c>
    </row>
    <row r="40" spans="1:7">
      <c r="A40" s="83" t="s">
        <v>96</v>
      </c>
      <c r="B40" s="84"/>
      <c r="C40" s="52">
        <v>30</v>
      </c>
    </row>
    <row r="41" spans="1:7">
      <c r="A41" s="83" t="s">
        <v>97</v>
      </c>
      <c r="B41" s="84"/>
      <c r="C41" s="52">
        <v>13</v>
      </c>
    </row>
    <row r="42" spans="1:7">
      <c r="A42" s="83" t="s">
        <v>98</v>
      </c>
      <c r="B42" s="84"/>
      <c r="C42" s="52">
        <v>32</v>
      </c>
    </row>
    <row r="43" spans="1:7">
      <c r="A43" s="83" t="s">
        <v>99</v>
      </c>
      <c r="B43" s="84"/>
      <c r="C43" s="52">
        <v>12</v>
      </c>
    </row>
    <row r="44" spans="1:7">
      <c r="A44" s="83" t="s">
        <v>100</v>
      </c>
      <c r="B44" s="84"/>
      <c r="C44" s="52">
        <v>6</v>
      </c>
    </row>
    <row r="45" spans="1:7">
      <c r="A45" s="83" t="s">
        <v>101</v>
      </c>
      <c r="B45" s="84"/>
      <c r="C45" s="52">
        <v>29</v>
      </c>
    </row>
    <row r="46" spans="1:7">
      <c r="A46" s="93" t="s">
        <v>102</v>
      </c>
      <c r="B46" s="94"/>
      <c r="C46" s="59">
        <v>18</v>
      </c>
    </row>
    <row r="47" spans="1:7">
      <c r="A47" s="60" t="s">
        <v>109</v>
      </c>
      <c r="B47" s="60"/>
      <c r="C47" s="60"/>
    </row>
    <row r="48" spans="1:7">
      <c r="A48" s="60" t="s">
        <v>110</v>
      </c>
      <c r="B48" s="60"/>
      <c r="C48" s="60"/>
    </row>
    <row r="49" spans="1:3">
      <c r="A49" s="60" t="s">
        <v>111</v>
      </c>
      <c r="B49" s="60"/>
      <c r="C49" s="60"/>
    </row>
    <row r="50" spans="1:3">
      <c r="A50" s="60" t="s">
        <v>50</v>
      </c>
      <c r="B50" s="60"/>
      <c r="C50" s="60"/>
    </row>
    <row r="51" spans="1:3">
      <c r="A51" s="60" t="s">
        <v>113</v>
      </c>
      <c r="B51" s="60"/>
      <c r="C51" s="60"/>
    </row>
    <row r="52" spans="1:3">
      <c r="A52" s="60" t="s">
        <v>114</v>
      </c>
      <c r="B52" s="60"/>
      <c r="C52" s="60"/>
    </row>
    <row r="53" spans="1:3">
      <c r="A53" s="60" t="s">
        <v>115</v>
      </c>
      <c r="B53" s="60"/>
      <c r="C53" s="60"/>
    </row>
    <row r="54" spans="1:3">
      <c r="A54" s="60" t="s">
        <v>116</v>
      </c>
      <c r="B54" s="60"/>
      <c r="C54" s="60"/>
    </row>
    <row r="55" spans="1:3">
      <c r="A55" s="60" t="s">
        <v>117</v>
      </c>
      <c r="B55" s="60"/>
      <c r="C55" s="60"/>
    </row>
    <row r="56" spans="1:3">
      <c r="A56" s="60" t="s">
        <v>118</v>
      </c>
      <c r="B56" s="60"/>
      <c r="C56" s="60"/>
    </row>
    <row r="57" spans="1:3">
      <c r="A57" s="60" t="s">
        <v>119</v>
      </c>
      <c r="B57" s="60"/>
      <c r="C57" s="60"/>
    </row>
    <row r="58" spans="1:3">
      <c r="A58" s="60" t="s">
        <v>120</v>
      </c>
      <c r="B58" s="60"/>
      <c r="C58" s="60"/>
    </row>
    <row r="59" spans="1:3">
      <c r="A59" s="60" t="s">
        <v>121</v>
      </c>
      <c r="B59" s="60"/>
      <c r="C59" s="60"/>
    </row>
    <row r="60" spans="1:3">
      <c r="A60" s="60" t="s">
        <v>122</v>
      </c>
      <c r="B60" s="60"/>
      <c r="C60" s="60"/>
    </row>
  </sheetData>
  <mergeCells count="73">
    <mergeCell ref="A46:B46"/>
    <mergeCell ref="A37:B37"/>
    <mergeCell ref="A38:B38"/>
    <mergeCell ref="A39:B39"/>
    <mergeCell ref="A40:B40"/>
    <mergeCell ref="A41:B41"/>
    <mergeCell ref="A42:B42"/>
    <mergeCell ref="A36:B36"/>
    <mergeCell ref="E36:F36"/>
    <mergeCell ref="A43:B43"/>
    <mergeCell ref="A44:B44"/>
    <mergeCell ref="A45:B45"/>
    <mergeCell ref="E37:F37"/>
    <mergeCell ref="A33:B33"/>
    <mergeCell ref="E33:F33"/>
    <mergeCell ref="A34:B34"/>
    <mergeCell ref="E34:F34"/>
    <mergeCell ref="A35:B35"/>
    <mergeCell ref="E35:F35"/>
    <mergeCell ref="A30:B30"/>
    <mergeCell ref="E30:F30"/>
    <mergeCell ref="A31:B31"/>
    <mergeCell ref="E31:F31"/>
    <mergeCell ref="A32:B32"/>
    <mergeCell ref="E32:F32"/>
    <mergeCell ref="A27:B27"/>
    <mergeCell ref="E27:F27"/>
    <mergeCell ref="A28:B28"/>
    <mergeCell ref="E28:F28"/>
    <mergeCell ref="A29:B29"/>
    <mergeCell ref="E29:F29"/>
    <mergeCell ref="E23:G23"/>
    <mergeCell ref="A25:B25"/>
    <mergeCell ref="E25:F25"/>
    <mergeCell ref="A26:B26"/>
    <mergeCell ref="E26:F26"/>
    <mergeCell ref="A15:B15"/>
    <mergeCell ref="E15:F15"/>
    <mergeCell ref="A17:B17"/>
    <mergeCell ref="E17:F17"/>
    <mergeCell ref="A24:B24"/>
    <mergeCell ref="E24:F24"/>
    <mergeCell ref="A18:B18"/>
    <mergeCell ref="E18:F18"/>
    <mergeCell ref="A19:B19"/>
    <mergeCell ref="E19:F19"/>
    <mergeCell ref="A20:B20"/>
    <mergeCell ref="E20:F20"/>
    <mergeCell ref="A21:B21"/>
    <mergeCell ref="E21:F21"/>
    <mergeCell ref="A22:B22"/>
    <mergeCell ref="A23:B23"/>
    <mergeCell ref="A11:B11"/>
    <mergeCell ref="E11:F11"/>
    <mergeCell ref="A12:B12"/>
    <mergeCell ref="E12:F12"/>
    <mergeCell ref="A13:B13"/>
    <mergeCell ref="E13:F13"/>
    <mergeCell ref="A6:B6"/>
    <mergeCell ref="E6:F6"/>
    <mergeCell ref="A1:B2"/>
    <mergeCell ref="A4:C4"/>
    <mergeCell ref="E4:G4"/>
    <mergeCell ref="A5:B5"/>
    <mergeCell ref="E5:F5"/>
    <mergeCell ref="A10:B10"/>
    <mergeCell ref="E10:F10"/>
    <mergeCell ref="A7:B7"/>
    <mergeCell ref="E7:F7"/>
    <mergeCell ref="A8:B8"/>
    <mergeCell ref="E8:F8"/>
    <mergeCell ref="A9:B9"/>
    <mergeCell ref="E9:F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</vt:lpstr>
      <vt:lpstr>Km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2015-07-29T09:22:24Z</cp:lastPrinted>
  <dcterms:created xsi:type="dcterms:W3CDTF">2015-06-17T12:54:08Z</dcterms:created>
  <dcterms:modified xsi:type="dcterms:W3CDTF">2016-11-03T15:41:56Z</dcterms:modified>
</cp:coreProperties>
</file>